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B2A43AE4AB8575/Documents/"/>
    </mc:Choice>
  </mc:AlternateContent>
  <xr:revisionPtr revIDLastSave="0" documentId="8_{7BB08042-D276-4BDB-9CA5-A0E608C84595}" xr6:coauthVersionLast="47" xr6:coauthVersionMax="47" xr10:uidLastSave="{00000000-0000-0000-0000-000000000000}"/>
  <bookViews>
    <workbookView xWindow="-120" yWindow="-120" windowWidth="20730" windowHeight="11040" xr2:uid="{5DBB24A6-DFD6-4FAD-A2BA-872C070282A7}"/>
  </bookViews>
  <sheets>
    <sheet name="Sheet1" sheetId="1" r:id="rId1"/>
  </sheets>
  <definedNames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31" i="1"/>
  <c r="G18" i="1"/>
  <c r="G106" i="1"/>
  <c r="F31" i="1"/>
  <c r="E106" i="1"/>
  <c r="F106" i="1"/>
  <c r="D106" i="1"/>
  <c r="E55" i="1"/>
  <c r="F55" i="1"/>
  <c r="D55" i="1"/>
  <c r="D31" i="1"/>
  <c r="E31" i="1"/>
  <c r="D18" i="1"/>
  <c r="E18" i="1"/>
  <c r="E33" i="1" l="1"/>
  <c r="F109" i="1"/>
  <c r="G33" i="1"/>
  <c r="F33" i="1"/>
  <c r="G109" i="1"/>
  <c r="D33" i="1"/>
  <c r="D109" i="1"/>
  <c r="E109" i="1"/>
  <c r="E111" i="1" l="1"/>
  <c r="F111" i="1"/>
  <c r="G111" i="1"/>
  <c r="D111" i="1"/>
</calcChain>
</file>

<file path=xl/sharedStrings.xml><?xml version="1.0" encoding="utf-8"?>
<sst xmlns="http://schemas.openxmlformats.org/spreadsheetml/2006/main" count="195" uniqueCount="143">
  <si>
    <t>FY 2020-2021</t>
  </si>
  <si>
    <t>FY 2021-2022</t>
  </si>
  <si>
    <t>FY 2025-2026</t>
  </si>
  <si>
    <t>FY 2026-2027</t>
  </si>
  <si>
    <t>Contact</t>
  </si>
  <si>
    <t>2 YEARS PRIOR</t>
  </si>
  <si>
    <t>PRIOR YEAR</t>
  </si>
  <si>
    <t>CURRENT</t>
  </si>
  <si>
    <t>PROJECTED</t>
  </si>
  <si>
    <t xml:space="preserve">REVISED </t>
  </si>
  <si>
    <t>1 CHARITABLE INCOME</t>
  </si>
  <si>
    <t>YEAR</t>
  </si>
  <si>
    <t>BUDGET</t>
  </si>
  <si>
    <t>AMERICANISM</t>
  </si>
  <si>
    <t>Ellen Quinlan</t>
  </si>
  <si>
    <t>YOUTH SPORTS TOURNAMENT</t>
  </si>
  <si>
    <t>Don Tonachio</t>
  </si>
  <si>
    <t>HOOP SHOOT</t>
  </si>
  <si>
    <t>Robert Sorenson</t>
  </si>
  <si>
    <t>3015a</t>
  </si>
  <si>
    <t xml:space="preserve"> SOCCER SHOOT</t>
  </si>
  <si>
    <t>Michael Walsh</t>
  </si>
  <si>
    <t>YOUTH ACTIVITIES</t>
  </si>
  <si>
    <t>Anthony Perrone</t>
  </si>
  <si>
    <t>DRUG CONFERENCE (PEER LEADERSHIP)</t>
  </si>
  <si>
    <t>Mary Ellen Lawrence</t>
  </si>
  <si>
    <t>ANTLES COMMITTEE</t>
  </si>
  <si>
    <t>Tom Boyce</t>
  </si>
  <si>
    <t>SCHOLARSHIP - STATE ALLOCATED (96@$700)</t>
  </si>
  <si>
    <t>Jennifer Appaluccio</t>
  </si>
  <si>
    <t>3023a</t>
  </si>
  <si>
    <t>SCHOLARSHIP - STATE VOCATIONAL SCHOOL (12 @ $2,000)</t>
  </si>
  <si>
    <t>3023b</t>
  </si>
  <si>
    <t>SCHOLARSHIP - ANTLERS (24@ $1000.00 EACH)</t>
  </si>
  <si>
    <t>ELKS NATIONAL FOUNDATION</t>
  </si>
  <si>
    <t>William Hartman</t>
  </si>
  <si>
    <t>CHARITY ACCOUNT</t>
  </si>
  <si>
    <t>Ken Low</t>
  </si>
  <si>
    <t>ELKS FAMILY SCHOLARSHIP (LEGACY-40 @ $750)</t>
  </si>
  <si>
    <t>TOTAL 1 CHRITABLE INCOME</t>
  </si>
  <si>
    <t>3 ADMINISTRATIVE INCOME</t>
  </si>
  <si>
    <t>LODGE DUES</t>
  </si>
  <si>
    <t>Sue Dupas</t>
  </si>
  <si>
    <t>LODGE DUES GER FUND (NOT INCLUDED IN TOTAL)</t>
  </si>
  <si>
    <t>NJ ELKS PUBLICATION</t>
  </si>
  <si>
    <t>Rich Poole</t>
  </si>
  <si>
    <t>PARADES</t>
  </si>
  <si>
    <t>Dina Zacek</t>
  </si>
  <si>
    <t>TAM PROGRAM</t>
  </si>
  <si>
    <t>Marc-Allyn Gloriande</t>
  </si>
  <si>
    <t>MISCELLANOUS INCOME</t>
  </si>
  <si>
    <t>INTEREST AND DIVIDEND INCOME</t>
  </si>
  <si>
    <t>TRANFER FROM CONVENTION ACCOUNT</t>
  </si>
  <si>
    <t>HISTORICAL COMMITTEE INCOME</t>
  </si>
  <si>
    <t>Jeffrey Bryant</t>
  </si>
  <si>
    <t>TOTAL 3 ADMINISTRATIVE INCOME</t>
  </si>
  <si>
    <t>TOTAL INCOME (ALL CATEGORIES)</t>
  </si>
  <si>
    <t>EXPENSES</t>
  </si>
  <si>
    <t>2 CHARITABLE EXPENSES</t>
  </si>
  <si>
    <t>ELKS FAMILY SCHOLARSHIP (LEGACY)</t>
  </si>
  <si>
    <t xml:space="preserve">AMERICANISM EXPENSES </t>
  </si>
  <si>
    <t>YOUTH SPORTS TOURNAMENT EXPENSES</t>
  </si>
  <si>
    <t>Don Tonacio</t>
  </si>
  <si>
    <t xml:space="preserve">HOOP SHOOT EXPENSES </t>
  </si>
  <si>
    <t>4015a</t>
  </si>
  <si>
    <t xml:space="preserve"> SOCCER SHOOT EXPENSES</t>
  </si>
  <si>
    <t>YOUTH ACTIVITIES EXPENSES</t>
  </si>
  <si>
    <t>DRUG CONFERENCE (PEER LEADERSHIP) EXPENSES</t>
  </si>
  <si>
    <t>SCHOLARSHIP (YOUTH SPORTS TOURNAMENT) EXPENSES</t>
  </si>
  <si>
    <t>ELKS NATIONAL FOUNDATION EXPENSES</t>
  </si>
  <si>
    <t>SCHOLARSHIP STATE ALLOCATED</t>
  </si>
  <si>
    <t>4025a</t>
  </si>
  <si>
    <t>SCHO;ARSHIP ANTLER (24 @ $1000.00 each)</t>
  </si>
  <si>
    <t>4025b</t>
  </si>
  <si>
    <t>SCHOLARSHIP VOCATONAL SCHOOL (12@ $2000.00 each)</t>
  </si>
  <si>
    <t>SCHOLARSHIP EXPENSES</t>
  </si>
  <si>
    <t>CHARITY ADMINISTRATIVE EXPENSES</t>
  </si>
  <si>
    <t>PRINTING &amp; STATIONARY ALLOCATION 50%</t>
  </si>
  <si>
    <t>N/A</t>
  </si>
  <si>
    <t>ADMINISTRATIVE ALLOCATION 50 %</t>
  </si>
  <si>
    <t>TOTAL 2 CHARITABLE EXPENSES</t>
  </si>
  <si>
    <t>4 ADMINISTRATIVE EXPENSES</t>
  </si>
  <si>
    <t>N.J. ELKS PUBLICATION EXPENSES</t>
  </si>
  <si>
    <t>PARADES EXPENSES</t>
  </si>
  <si>
    <t>PUBLIC RELATIONS / MARKETING EXPENSES</t>
  </si>
  <si>
    <t>Paul Burke</t>
  </si>
  <si>
    <t>PRESIDENT'S ANNUAL ALLOWANCE</t>
  </si>
  <si>
    <t>By-Laws</t>
  </si>
  <si>
    <t>PRESIDENT'S GRAND LODGE EXPENSES</t>
  </si>
  <si>
    <t xml:space="preserve">PRESIDENT'S MISCELLANEOUS EXPENSES </t>
  </si>
  <si>
    <t>STATE SECRETARY ALLOWANCE</t>
  </si>
  <si>
    <t>STATE TREASURER ALLOWANCE</t>
  </si>
  <si>
    <t>STATE SECRETARY - STATE FALL CONFERENCE</t>
  </si>
  <si>
    <t>STATE SECRETARY ANNUAL CONFERENCE</t>
  </si>
  <si>
    <t>ELECTIONS</t>
  </si>
  <si>
    <t>GRAND LODGE DIGNITARIES EXPENSES</t>
  </si>
  <si>
    <t>STATE PRESIDENT'S GIFT</t>
  </si>
  <si>
    <t>GIFT AND FLOWERS</t>
  </si>
  <si>
    <t>BANK CHARGES</t>
  </si>
  <si>
    <t>Projection</t>
  </si>
  <si>
    <t>PRINTING AND STATIONARY</t>
  </si>
  <si>
    <t>POSTAGE</t>
  </si>
  <si>
    <t>TELEPHONE AND INTERNET</t>
  </si>
  <si>
    <t>OFFICE SUPPLIES</t>
  </si>
  <si>
    <t>SECRETARY'S OFFICE EXPENSES</t>
  </si>
  <si>
    <t>TREASURER'S OFFICE EXPENSES</t>
  </si>
  <si>
    <t>OFFICE EQUIPMENT</t>
  </si>
  <si>
    <t>STATE OFFICER'S BADGES</t>
  </si>
  <si>
    <t>STATE DIRECTORY</t>
  </si>
  <si>
    <t>ACCOUNTING AND LEGAL</t>
  </si>
  <si>
    <t>INSURANCE - D &amp; O</t>
  </si>
  <si>
    <t>STATE VICE PRESIDENT'S EXPENSES</t>
  </si>
  <si>
    <t>RITUAL TEAM</t>
  </si>
  <si>
    <t>Jack Fistori</t>
  </si>
  <si>
    <t>ADVISORY BOARD</t>
  </si>
  <si>
    <t>AUDITNG AND BUSINESS PRACTICES</t>
  </si>
  <si>
    <t>Meghan McPherson</t>
  </si>
  <si>
    <t>CREDENTIALS</t>
  </si>
  <si>
    <t>Barbara Monti</t>
  </si>
  <si>
    <t>GOVERNMENT RELATIONS</t>
  </si>
  <si>
    <t>Ron Subrizi</t>
  </si>
  <si>
    <t>HISTORICAL</t>
  </si>
  <si>
    <t>Jeffery Bryant</t>
  </si>
  <si>
    <t>TOAST AND FLAG SALUTE COMPETITION WINNER</t>
  </si>
  <si>
    <t>CORPORATE TAXES</t>
  </si>
  <si>
    <t>LODGE ACTIVITIES</t>
  </si>
  <si>
    <t>Jayne McLaughlin</t>
  </si>
  <si>
    <t>MEMBERSHIP</t>
  </si>
  <si>
    <t>Chuck Crerand</t>
  </si>
  <si>
    <t>MEMORIAL SERVICES</t>
  </si>
  <si>
    <t>Mike Veth</t>
  </si>
  <si>
    <t>NEW LODGE EXPENSES</t>
  </si>
  <si>
    <t>Doug Freund</t>
  </si>
  <si>
    <t>OFFICER'S TRAINING AND INDOCTRINATION</t>
  </si>
  <si>
    <t>Mark Dunnder</t>
  </si>
  <si>
    <t>RITUAL COMMITTEE STATE</t>
  </si>
  <si>
    <t>LAWS</t>
  </si>
  <si>
    <t>Robert Binetti</t>
  </si>
  <si>
    <t>NJSEA INTERNET EXPENSES</t>
  </si>
  <si>
    <t>Louis Lusquinos</t>
  </si>
  <si>
    <t>TOTAL 4 ADMINISTRATIVE EXPENSES</t>
  </si>
  <si>
    <t>TOTAL EXPENSES (ALL CATEGORIES)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</si>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</sst>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9" tint="0.5999938962981048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8" fontId="3" fillId="0" borderId="1" xfId="1" applyNumberFormat="1" applyFont="1" applyFill="1" applyBorder="1"/>
    <xf numFmtId="38" fontId="3" fillId="2" borderId="2" xfId="1" applyNumberFormat="1" applyFont="1" applyFill="1" applyBorder="1"/>
    <xf numFmtId="0" fontId="3" fillId="0" borderId="1" xfId="0" applyFont="1" applyBorder="1"/>
    <xf numFmtId="38" fontId="3" fillId="0" borderId="2" xfId="1" applyNumberFormat="1" applyFont="1" applyFill="1" applyBorder="1"/>
    <xf numFmtId="0" fontId="3" fillId="0" borderId="2" xfId="0" applyFont="1" applyBorder="1"/>
    <xf numFmtId="0" fontId="3" fillId="2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38" fontId="3" fillId="4" borderId="1" xfId="1" applyNumberFormat="1" applyFont="1" applyFill="1" applyBorder="1"/>
    <xf numFmtId="38" fontId="3" fillId="4" borderId="2" xfId="1" applyNumberFormat="1" applyFont="1" applyFill="1" applyBorder="1"/>
    <xf numFmtId="0" fontId="4" fillId="2" borderId="2" xfId="0" applyFont="1" applyFill="1" applyBorder="1" applyAlignment="1">
      <alignment horizontal="center"/>
    </xf>
    <xf numFmtId="164" fontId="3" fillId="0" borderId="2" xfId="1" applyNumberFormat="1" applyFont="1" applyFill="1" applyBorder="1"/>
    <xf numFmtId="0" fontId="3" fillId="0" borderId="1" xfId="0" applyFont="1" applyBorder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38" fontId="3" fillId="2" borderId="1" xfId="1" applyNumberFormat="1" applyFont="1" applyFill="1" applyBorder="1"/>
    <xf numFmtId="0" fontId="4" fillId="0" borderId="1" xfId="0" applyFont="1" applyBorder="1"/>
    <xf numFmtId="38" fontId="3" fillId="0" borderId="1" xfId="1" applyNumberFormat="1" applyFont="1" applyBorder="1"/>
    <xf numFmtId="38" fontId="3" fillId="0" borderId="2" xfId="1" applyNumberFormat="1" applyFont="1" applyBorder="1"/>
    <xf numFmtId="43" fontId="3" fillId="0" borderId="1" xfId="1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38" fontId="4" fillId="3" borderId="1" xfId="1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/>
    <xf numFmtId="164" fontId="3" fillId="5" borderId="2" xfId="1" applyNumberFormat="1" applyFont="1" applyFill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4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5" fillId="5" borderId="1" xfId="0" applyFont="1" applyFill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5" fontId="3" fillId="0" borderId="1" xfId="2" applyNumberFormat="1" applyFont="1" applyFill="1" applyBorder="1"/>
    <xf numFmtId="165" fontId="3" fillId="0" borderId="1" xfId="2" applyNumberFormat="1" applyFont="1" applyBorder="1"/>
    <xf numFmtId="165" fontId="3" fillId="4" borderId="1" xfId="2" applyNumberFormat="1" applyFont="1" applyFill="1" applyBorder="1"/>
    <xf numFmtId="165" fontId="4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/>
    <xf numFmtId="165" fontId="4" fillId="3" borderId="1" xfId="2" applyNumberFormat="1" applyFont="1" applyFill="1" applyBorder="1"/>
    <xf numFmtId="165" fontId="3" fillId="5" borderId="1" xfId="2" applyNumberFormat="1" applyFont="1" applyFill="1" applyBorder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5" fontId="7" fillId="4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59B7-8C62-4ECD-B1EC-6E3350DD4EC6}">
  <dimension ref="A1:H114"/>
  <sheetViews>
    <sheetView tabSelected="1" topLeftCell="A24" zoomScale="130" zoomScaleNormal="130" workbookViewId="0">
      <selection activeCell="A31" sqref="A31:XFD31"/>
    </sheetView>
  </sheetViews>
  <sheetFormatPr defaultRowHeight="15.75"/>
  <cols>
    <col min="1" max="1" width="6.85546875" style="36" bestFit="1" customWidth="1"/>
    <col min="2" max="2" width="62.28515625" style="2" bestFit="1" customWidth="1"/>
    <col min="3" max="3" width="21.85546875" style="2" bestFit="1" customWidth="1"/>
    <col min="4" max="4" width="17.5703125" style="2" hidden="1" customWidth="1"/>
    <col min="5" max="5" width="15.140625" style="2" hidden="1" customWidth="1"/>
    <col min="6" max="6" width="14.7109375" style="2" bestFit="1" customWidth="1"/>
    <col min="7" max="7" width="13.28515625" style="2" bestFit="1" customWidth="1"/>
    <col min="8" max="8" width="13.28515625" style="2" customWidth="1"/>
    <col min="9" max="16384" width="9.140625" style="2"/>
  </cols>
  <sheetData>
    <row r="1" spans="1:8">
      <c r="A1" s="1"/>
      <c r="B1" s="1"/>
      <c r="C1" s="1"/>
      <c r="D1" s="1" t="s">
        <v>0</v>
      </c>
      <c r="E1" s="1" t="s">
        <v>1</v>
      </c>
      <c r="F1" s="48" t="s">
        <v>2</v>
      </c>
      <c r="G1" s="49" t="s">
        <v>3</v>
      </c>
      <c r="H1" s="59" t="s">
        <v>3</v>
      </c>
    </row>
    <row r="2" spans="1:8">
      <c r="A2" s="3"/>
      <c r="B2" s="4"/>
      <c r="C2" s="5" t="s">
        <v>4</v>
      </c>
      <c r="D2" s="6" t="s">
        <v>5</v>
      </c>
      <c r="E2" s="7" t="s">
        <v>6</v>
      </c>
      <c r="F2" s="50" t="s">
        <v>7</v>
      </c>
      <c r="G2" s="50" t="s">
        <v>8</v>
      </c>
      <c r="H2" s="60" t="s">
        <v>9</v>
      </c>
    </row>
    <row r="3" spans="1:8">
      <c r="A3" s="3"/>
      <c r="B3" s="9" t="s">
        <v>10</v>
      </c>
      <c r="C3" s="9"/>
      <c r="D3" s="10"/>
      <c r="E3" s="11"/>
      <c r="F3" s="51" t="s">
        <v>11</v>
      </c>
      <c r="G3" s="50" t="s">
        <v>12</v>
      </c>
      <c r="H3" s="60" t="s">
        <v>12</v>
      </c>
    </row>
    <row r="4" spans="1:8">
      <c r="A4" s="3">
        <v>3011</v>
      </c>
      <c r="B4" s="38" t="s">
        <v>13</v>
      </c>
      <c r="C4" s="12" t="s">
        <v>14</v>
      </c>
      <c r="D4" s="10">
        <v>6500</v>
      </c>
      <c r="E4" s="13">
        <v>6500</v>
      </c>
      <c r="F4" s="52">
        <v>6900</v>
      </c>
      <c r="G4" s="53">
        <v>6900</v>
      </c>
      <c r="H4" s="53"/>
    </row>
    <row r="5" spans="1:8">
      <c r="A5" s="3">
        <v>3014</v>
      </c>
      <c r="B5" s="39" t="s">
        <v>15</v>
      </c>
      <c r="C5" s="12" t="s">
        <v>16</v>
      </c>
      <c r="D5" s="10">
        <v>10000</v>
      </c>
      <c r="E5" s="13">
        <v>10000</v>
      </c>
      <c r="F5" s="52">
        <v>10000</v>
      </c>
      <c r="G5" s="52">
        <v>10000</v>
      </c>
      <c r="H5" s="52"/>
    </row>
    <row r="6" spans="1:8">
      <c r="A6" s="3">
        <v>3015</v>
      </c>
      <c r="B6" s="39" t="s">
        <v>17</v>
      </c>
      <c r="C6" s="12" t="s">
        <v>18</v>
      </c>
      <c r="D6" s="10">
        <v>1350</v>
      </c>
      <c r="E6" s="13">
        <v>1350</v>
      </c>
      <c r="F6" s="52">
        <v>1300</v>
      </c>
      <c r="G6" s="53">
        <v>1300</v>
      </c>
      <c r="H6" s="53"/>
    </row>
    <row r="7" spans="1:8">
      <c r="A7" s="3" t="s">
        <v>19</v>
      </c>
      <c r="B7" s="39" t="s">
        <v>20</v>
      </c>
      <c r="C7" s="12" t="s">
        <v>21</v>
      </c>
      <c r="D7" s="10">
        <v>1200</v>
      </c>
      <c r="E7" s="13">
        <v>1200</v>
      </c>
      <c r="F7" s="52">
        <v>2200</v>
      </c>
      <c r="G7" s="53">
        <v>2200</v>
      </c>
      <c r="H7" s="53"/>
    </row>
    <row r="8" spans="1:8">
      <c r="A8" s="3">
        <v>3016</v>
      </c>
      <c r="B8" s="40" t="s">
        <v>22</v>
      </c>
      <c r="C8" s="14" t="s">
        <v>23</v>
      </c>
      <c r="D8" s="10">
        <v>3000</v>
      </c>
      <c r="E8" s="13">
        <v>3000</v>
      </c>
      <c r="F8" s="52">
        <v>12000</v>
      </c>
      <c r="G8" s="53">
        <v>12000</v>
      </c>
      <c r="H8" s="53"/>
    </row>
    <row r="9" spans="1:8">
      <c r="A9" s="3">
        <v>3018</v>
      </c>
      <c r="B9" s="39" t="s">
        <v>24</v>
      </c>
      <c r="C9" s="12" t="s">
        <v>25</v>
      </c>
      <c r="D9" s="10">
        <v>210000</v>
      </c>
      <c r="E9" s="13">
        <v>210000</v>
      </c>
      <c r="F9" s="52">
        <v>253840</v>
      </c>
      <c r="G9" s="53">
        <v>347500</v>
      </c>
      <c r="H9" s="53"/>
    </row>
    <row r="10" spans="1:8">
      <c r="A10" s="3">
        <v>3019</v>
      </c>
      <c r="B10" s="39" t="s">
        <v>26</v>
      </c>
      <c r="C10" s="12" t="s">
        <v>27</v>
      </c>
      <c r="D10" s="10">
        <v>56000</v>
      </c>
      <c r="E10" s="13">
        <v>56000</v>
      </c>
      <c r="F10" s="52">
        <v>2000</v>
      </c>
      <c r="G10" s="53">
        <v>2000</v>
      </c>
      <c r="H10" s="53"/>
    </row>
    <row r="11" spans="1:8">
      <c r="A11" s="3">
        <v>3023</v>
      </c>
      <c r="B11" s="39" t="s">
        <v>28</v>
      </c>
      <c r="C11" s="12" t="s">
        <v>29</v>
      </c>
      <c r="D11" s="10">
        <v>67200</v>
      </c>
      <c r="E11" s="13">
        <v>67200</v>
      </c>
      <c r="F11" s="52">
        <v>69200</v>
      </c>
      <c r="G11" s="53">
        <v>67200</v>
      </c>
      <c r="H11" s="53"/>
    </row>
    <row r="12" spans="1:8">
      <c r="A12" s="3" t="s">
        <v>30</v>
      </c>
      <c r="B12" s="39" t="s">
        <v>31</v>
      </c>
      <c r="C12" s="12" t="s">
        <v>29</v>
      </c>
      <c r="D12" s="10">
        <v>24000</v>
      </c>
      <c r="E12" s="13">
        <v>24000</v>
      </c>
      <c r="F12" s="52">
        <v>24000</v>
      </c>
      <c r="G12" s="53">
        <v>24000</v>
      </c>
      <c r="H12" s="53"/>
    </row>
    <row r="13" spans="1:8">
      <c r="A13" s="3" t="s">
        <v>32</v>
      </c>
      <c r="B13" s="39" t="s">
        <v>33</v>
      </c>
      <c r="C13" s="12" t="s">
        <v>29</v>
      </c>
      <c r="D13" s="10"/>
      <c r="E13" s="13"/>
      <c r="F13" s="52">
        <v>24000</v>
      </c>
      <c r="G13" s="53">
        <v>24000</v>
      </c>
      <c r="H13" s="53"/>
    </row>
    <row r="14" spans="1:8">
      <c r="A14" s="3">
        <v>3029</v>
      </c>
      <c r="B14" s="39" t="s">
        <v>34</v>
      </c>
      <c r="C14" s="12" t="s">
        <v>35</v>
      </c>
      <c r="D14" s="10">
        <v>15000</v>
      </c>
      <c r="E14" s="13">
        <v>15000</v>
      </c>
      <c r="F14" s="52">
        <v>26000</v>
      </c>
      <c r="G14" s="53">
        <v>26000</v>
      </c>
      <c r="H14" s="53"/>
    </row>
    <row r="15" spans="1:8">
      <c r="A15" s="3">
        <v>3033</v>
      </c>
      <c r="B15" s="39" t="s">
        <v>36</v>
      </c>
      <c r="C15" s="15" t="s">
        <v>37</v>
      </c>
      <c r="D15" s="10">
        <v>4920</v>
      </c>
      <c r="E15" s="13">
        <v>4920</v>
      </c>
      <c r="F15" s="52">
        <v>1500</v>
      </c>
      <c r="G15" s="56">
        <v>1500</v>
      </c>
      <c r="H15" s="56"/>
    </row>
    <row r="16" spans="1:8">
      <c r="A16" s="3">
        <v>3036</v>
      </c>
      <c r="B16" s="39" t="s">
        <v>38</v>
      </c>
      <c r="C16" s="12" t="s">
        <v>29</v>
      </c>
      <c r="D16" s="10">
        <v>30000</v>
      </c>
      <c r="E16" s="13">
        <v>30000</v>
      </c>
      <c r="F16" s="52">
        <v>36000</v>
      </c>
      <c r="G16" s="53">
        <v>36000</v>
      </c>
      <c r="H16" s="53"/>
    </row>
    <row r="17" spans="1:8">
      <c r="A17" s="16"/>
      <c r="B17" s="41"/>
      <c r="C17" s="17"/>
      <c r="D17" s="18"/>
      <c r="E17" s="19"/>
      <c r="F17" s="54"/>
      <c r="G17" s="54"/>
      <c r="H17" s="61"/>
    </row>
    <row r="18" spans="1:8">
      <c r="A18" s="3"/>
      <c r="B18" s="42" t="s">
        <v>39</v>
      </c>
      <c r="C18" s="20"/>
      <c r="D18" s="21">
        <f>SUM(D4:D17)</f>
        <v>429170</v>
      </c>
      <c r="E18" s="21">
        <f>SUM(E4:E17)</f>
        <v>429170</v>
      </c>
      <c r="F18" s="52">
        <v>444940</v>
      </c>
      <c r="G18" s="52">
        <f>SUM(G4:G17)</f>
        <v>560600</v>
      </c>
      <c r="H18" s="53"/>
    </row>
    <row r="19" spans="1:8">
      <c r="A19" s="16"/>
      <c r="B19" s="41"/>
      <c r="C19" s="17"/>
      <c r="D19" s="18"/>
      <c r="E19" s="19"/>
      <c r="F19" s="54"/>
      <c r="G19" s="54"/>
      <c r="H19" s="54"/>
    </row>
    <row r="20" spans="1:8">
      <c r="A20" s="3"/>
      <c r="B20" s="42" t="s">
        <v>40</v>
      </c>
      <c r="C20" s="9"/>
      <c r="D20" s="9"/>
      <c r="E20" s="9"/>
      <c r="F20" s="55"/>
      <c r="G20" s="55"/>
      <c r="H20" s="56"/>
    </row>
    <row r="21" spans="1:8">
      <c r="A21" s="3">
        <v>3010</v>
      </c>
      <c r="B21" s="39" t="s">
        <v>41</v>
      </c>
      <c r="C21" s="12" t="s">
        <v>42</v>
      </c>
      <c r="D21" s="10">
        <v>77000</v>
      </c>
      <c r="E21" s="13">
        <v>77000</v>
      </c>
      <c r="F21" s="52">
        <v>93250</v>
      </c>
      <c r="G21" s="53">
        <v>97241</v>
      </c>
      <c r="H21" s="53">
        <v>0</v>
      </c>
    </row>
    <row r="22" spans="1:8">
      <c r="A22" s="3">
        <v>3100</v>
      </c>
      <c r="B22" s="39" t="s">
        <v>43</v>
      </c>
      <c r="C22" s="12" t="s">
        <v>42</v>
      </c>
      <c r="D22" s="10">
        <v>11000</v>
      </c>
      <c r="E22" s="13">
        <v>11000</v>
      </c>
      <c r="F22" s="52">
        <v>12000</v>
      </c>
      <c r="G22" s="53">
        <v>14825</v>
      </c>
      <c r="H22" s="53"/>
    </row>
    <row r="23" spans="1:8">
      <c r="A23" s="3">
        <v>3012</v>
      </c>
      <c r="B23" s="39" t="s">
        <v>44</v>
      </c>
      <c r="C23" s="12" t="s">
        <v>45</v>
      </c>
      <c r="D23" s="10">
        <v>9000</v>
      </c>
      <c r="E23" s="13">
        <v>9000</v>
      </c>
      <c r="F23" s="52">
        <v>9000</v>
      </c>
      <c r="G23" s="53">
        <v>9700</v>
      </c>
      <c r="H23" s="53"/>
    </row>
    <row r="24" spans="1:8">
      <c r="A24" s="3">
        <v>3013</v>
      </c>
      <c r="B24" s="39" t="s">
        <v>46</v>
      </c>
      <c r="C24" s="12" t="s">
        <v>47</v>
      </c>
      <c r="D24" s="10">
        <v>7995</v>
      </c>
      <c r="E24" s="13">
        <v>7995</v>
      </c>
      <c r="F24" s="52">
        <v>12500</v>
      </c>
      <c r="G24" s="53">
        <v>17290</v>
      </c>
      <c r="H24" s="53"/>
    </row>
    <row r="25" spans="1:8">
      <c r="A25" s="3">
        <v>3027</v>
      </c>
      <c r="B25" s="43" t="s">
        <v>48</v>
      </c>
      <c r="C25" s="22" t="s">
        <v>49</v>
      </c>
      <c r="D25" s="10">
        <v>7500</v>
      </c>
      <c r="E25" s="13">
        <v>7500</v>
      </c>
      <c r="F25" s="52">
        <v>10000</v>
      </c>
      <c r="G25" s="53">
        <v>14625</v>
      </c>
      <c r="H25" s="53"/>
    </row>
    <row r="26" spans="1:8">
      <c r="A26" s="3">
        <v>3030</v>
      </c>
      <c r="B26" s="39" t="s">
        <v>50</v>
      </c>
      <c r="C26" s="15" t="s">
        <v>37</v>
      </c>
      <c r="D26" s="10">
        <v>2700</v>
      </c>
      <c r="E26" s="13">
        <v>5450</v>
      </c>
      <c r="F26" s="52">
        <v>3000</v>
      </c>
      <c r="G26" s="56">
        <v>27405</v>
      </c>
      <c r="H26" s="56"/>
    </row>
    <row r="27" spans="1:8">
      <c r="A27" s="3">
        <v>3031</v>
      </c>
      <c r="B27" s="39" t="s">
        <v>51</v>
      </c>
      <c r="C27" s="15" t="s">
        <v>37</v>
      </c>
      <c r="D27" s="10">
        <v>5000</v>
      </c>
      <c r="E27" s="13">
        <v>5000</v>
      </c>
      <c r="F27" s="52">
        <v>17301</v>
      </c>
      <c r="G27" s="53">
        <v>23177</v>
      </c>
      <c r="H27" s="53"/>
    </row>
    <row r="28" spans="1:8">
      <c r="A28" s="3">
        <v>3032</v>
      </c>
      <c r="B28" s="39" t="s">
        <v>52</v>
      </c>
      <c r="C28" s="15" t="s">
        <v>37</v>
      </c>
      <c r="D28" s="10">
        <v>22000</v>
      </c>
      <c r="E28" s="13">
        <v>22000</v>
      </c>
      <c r="F28" s="52">
        <v>25000</v>
      </c>
      <c r="G28" s="53">
        <v>25000</v>
      </c>
      <c r="H28" s="53"/>
    </row>
    <row r="29" spans="1:8">
      <c r="A29" s="3">
        <v>3039</v>
      </c>
      <c r="B29" s="43" t="s">
        <v>53</v>
      </c>
      <c r="C29" s="22" t="s">
        <v>54</v>
      </c>
      <c r="D29" s="10">
        <v>200</v>
      </c>
      <c r="E29" s="13">
        <v>200</v>
      </c>
      <c r="F29" s="52">
        <v>200</v>
      </c>
      <c r="G29" s="53">
        <v>200</v>
      </c>
      <c r="H29" s="53"/>
    </row>
    <row r="30" spans="1:8" ht="15.75" customHeight="1">
      <c r="A30" s="16"/>
      <c r="B30" s="41"/>
      <c r="C30" s="17"/>
      <c r="D30" s="18"/>
      <c r="E30" s="19"/>
      <c r="F30" s="54"/>
      <c r="G30" s="54"/>
      <c r="H30" s="54"/>
    </row>
    <row r="31" spans="1:8">
      <c r="A31" s="3"/>
      <c r="B31" s="44" t="s">
        <v>55</v>
      </c>
      <c r="C31" s="24"/>
      <c r="D31" s="21">
        <f t="shared" ref="D31:E31" si="0">SUM(D21:D30)-D22</f>
        <v>131395</v>
      </c>
      <c r="E31" s="21">
        <f t="shared" si="0"/>
        <v>134145</v>
      </c>
      <c r="F31" s="52">
        <f>SUM(F21:F30)-F22</f>
        <v>170251</v>
      </c>
      <c r="G31" s="52">
        <f>SUM(G21:G30)-G22</f>
        <v>214638</v>
      </c>
      <c r="H31" s="53"/>
    </row>
    <row r="32" spans="1:8" ht="9.75" customHeight="1">
      <c r="A32" s="16"/>
      <c r="B32" s="41"/>
      <c r="C32" s="17"/>
      <c r="D32" s="18"/>
      <c r="E32" s="19"/>
      <c r="F32" s="54"/>
      <c r="G32" s="54"/>
      <c r="H32" s="54"/>
    </row>
    <row r="33" spans="1:8">
      <c r="A33" s="3"/>
      <c r="B33" s="44" t="s">
        <v>56</v>
      </c>
      <c r="C33" s="24"/>
      <c r="D33" s="21">
        <f>D31+D18</f>
        <v>560565</v>
      </c>
      <c r="E33" s="21">
        <f>E31+E18</f>
        <v>563315</v>
      </c>
      <c r="F33" s="52">
        <f>F31+F18</f>
        <v>615191</v>
      </c>
      <c r="G33" s="52">
        <f>G31+G18</f>
        <v>775238</v>
      </c>
      <c r="H33" s="53"/>
    </row>
    <row r="34" spans="1:8">
      <c r="A34" s="3"/>
      <c r="B34" s="39"/>
      <c r="C34" s="12"/>
      <c r="D34" s="10"/>
      <c r="E34" s="13"/>
      <c r="F34" s="52"/>
      <c r="G34" s="53"/>
      <c r="H34" s="53"/>
    </row>
    <row r="35" spans="1:8">
      <c r="A35" s="8"/>
      <c r="B35" s="42" t="s">
        <v>57</v>
      </c>
      <c r="C35" s="9"/>
      <c r="D35" s="25"/>
      <c r="E35" s="11"/>
      <c r="F35" s="56"/>
      <c r="G35" s="56"/>
      <c r="H35" s="53"/>
    </row>
    <row r="36" spans="1:8">
      <c r="A36" s="3"/>
      <c r="B36" s="45" t="s">
        <v>58</v>
      </c>
      <c r="C36" s="26"/>
      <c r="D36" s="10"/>
      <c r="E36" s="13"/>
      <c r="F36" s="52"/>
      <c r="G36" s="53"/>
      <c r="H36" s="53"/>
    </row>
    <row r="37" spans="1:8">
      <c r="A37" s="3">
        <v>4010</v>
      </c>
      <c r="B37" s="39" t="s">
        <v>59</v>
      </c>
      <c r="C37" s="12" t="s">
        <v>29</v>
      </c>
      <c r="D37" s="10">
        <v>30000</v>
      </c>
      <c r="E37" s="13">
        <v>30000</v>
      </c>
      <c r="F37" s="52">
        <v>36000</v>
      </c>
      <c r="G37" s="53">
        <v>40000</v>
      </c>
      <c r="H37" s="53"/>
    </row>
    <row r="38" spans="1:8">
      <c r="A38" s="3">
        <v>4011</v>
      </c>
      <c r="B38" s="39" t="s">
        <v>60</v>
      </c>
      <c r="C38" s="12" t="s">
        <v>14</v>
      </c>
      <c r="D38" s="10">
        <v>6500</v>
      </c>
      <c r="E38" s="13">
        <v>6500</v>
      </c>
      <c r="F38" s="52">
        <v>6900</v>
      </c>
      <c r="G38" s="53">
        <v>6900</v>
      </c>
      <c r="H38" s="53"/>
    </row>
    <row r="39" spans="1:8">
      <c r="A39" s="3">
        <v>4014</v>
      </c>
      <c r="B39" s="39" t="s">
        <v>61</v>
      </c>
      <c r="C39" s="12" t="s">
        <v>62</v>
      </c>
      <c r="D39" s="10">
        <v>11600</v>
      </c>
      <c r="E39" s="13">
        <v>11600</v>
      </c>
      <c r="F39" s="52">
        <v>11600</v>
      </c>
      <c r="G39" s="53">
        <v>9200</v>
      </c>
      <c r="H39" s="53"/>
    </row>
    <row r="40" spans="1:8">
      <c r="A40" s="3">
        <v>4015</v>
      </c>
      <c r="B40" s="39" t="s">
        <v>63</v>
      </c>
      <c r="C40" s="12" t="s">
        <v>18</v>
      </c>
      <c r="D40" s="10">
        <v>10515</v>
      </c>
      <c r="E40" s="13">
        <v>10515</v>
      </c>
      <c r="F40" s="52">
        <v>12819</v>
      </c>
      <c r="G40" s="53">
        <v>13100</v>
      </c>
      <c r="H40" s="53"/>
    </row>
    <row r="41" spans="1:8">
      <c r="A41" s="3" t="s">
        <v>64</v>
      </c>
      <c r="B41" s="39" t="s">
        <v>65</v>
      </c>
      <c r="C41" s="12" t="s">
        <v>21</v>
      </c>
      <c r="D41" s="10">
        <v>5720</v>
      </c>
      <c r="E41" s="13">
        <v>5720</v>
      </c>
      <c r="F41" s="52">
        <v>8450</v>
      </c>
      <c r="G41" s="53">
        <v>8500</v>
      </c>
      <c r="H41" s="53"/>
    </row>
    <row r="42" spans="1:8">
      <c r="A42" s="3">
        <v>4016</v>
      </c>
      <c r="B42" s="40" t="s">
        <v>66</v>
      </c>
      <c r="C42" s="14" t="s">
        <v>23</v>
      </c>
      <c r="D42" s="10">
        <v>2000</v>
      </c>
      <c r="E42" s="13">
        <v>2000</v>
      </c>
      <c r="F42" s="52">
        <v>12000</v>
      </c>
      <c r="G42" s="53">
        <v>3750</v>
      </c>
      <c r="H42" s="53"/>
    </row>
    <row r="43" spans="1:8">
      <c r="A43" s="3">
        <v>4018</v>
      </c>
      <c r="B43" s="39" t="s">
        <v>67</v>
      </c>
      <c r="C43" s="12" t="s">
        <v>25</v>
      </c>
      <c r="D43" s="10">
        <v>210000</v>
      </c>
      <c r="E43" s="13">
        <v>210000</v>
      </c>
      <c r="F43" s="52">
        <v>253840</v>
      </c>
      <c r="G43" s="53">
        <v>347500</v>
      </c>
      <c r="H43" s="53"/>
    </row>
    <row r="44" spans="1:8">
      <c r="A44" s="3">
        <v>4019</v>
      </c>
      <c r="B44" s="39" t="s">
        <v>26</v>
      </c>
      <c r="C44" s="12" t="s">
        <v>27</v>
      </c>
      <c r="D44" s="10">
        <v>56000</v>
      </c>
      <c r="E44" s="13">
        <v>56000</v>
      </c>
      <c r="F44" s="52">
        <v>2000</v>
      </c>
      <c r="G44" s="53">
        <v>2000</v>
      </c>
      <c r="H44" s="53"/>
    </row>
    <row r="45" spans="1:8">
      <c r="A45" s="3">
        <v>4021</v>
      </c>
      <c r="B45" s="39" t="s">
        <v>68</v>
      </c>
      <c r="C45" s="12" t="s">
        <v>29</v>
      </c>
      <c r="D45" s="10">
        <v>4500</v>
      </c>
      <c r="E45" s="13">
        <v>4500</v>
      </c>
      <c r="F45" s="52"/>
      <c r="G45" s="56">
        <v>0</v>
      </c>
      <c r="H45" s="56"/>
    </row>
    <row r="46" spans="1:8">
      <c r="A46" s="3">
        <v>4022</v>
      </c>
      <c r="B46" s="39" t="s">
        <v>69</v>
      </c>
      <c r="C46" s="12" t="s">
        <v>35</v>
      </c>
      <c r="D46" s="10">
        <v>16600</v>
      </c>
      <c r="E46" s="13">
        <v>16600</v>
      </c>
      <c r="F46" s="52">
        <v>26000</v>
      </c>
      <c r="G46" s="53">
        <v>26000</v>
      </c>
      <c r="H46" s="53"/>
    </row>
    <row r="47" spans="1:8">
      <c r="A47" s="8">
        <v>4025</v>
      </c>
      <c r="B47" s="39" t="s">
        <v>70</v>
      </c>
      <c r="C47" s="12" t="s">
        <v>29</v>
      </c>
      <c r="D47" s="10">
        <v>67200</v>
      </c>
      <c r="E47" s="13">
        <v>67200</v>
      </c>
      <c r="F47" s="52">
        <v>69200</v>
      </c>
      <c r="G47" s="53">
        <v>67200</v>
      </c>
      <c r="H47" s="53"/>
    </row>
    <row r="48" spans="1:8">
      <c r="A48" s="8" t="s">
        <v>71</v>
      </c>
      <c r="B48" s="39" t="s">
        <v>72</v>
      </c>
      <c r="C48" s="12" t="s">
        <v>29</v>
      </c>
      <c r="D48" s="10"/>
      <c r="E48" s="13"/>
      <c r="F48" s="52">
        <v>24000</v>
      </c>
      <c r="G48" s="53">
        <v>24000</v>
      </c>
      <c r="H48" s="53"/>
    </row>
    <row r="49" spans="1:8">
      <c r="A49" s="8" t="s">
        <v>73</v>
      </c>
      <c r="B49" s="39" t="s">
        <v>74</v>
      </c>
      <c r="C49" s="12" t="s">
        <v>29</v>
      </c>
      <c r="D49" s="10">
        <v>24000</v>
      </c>
      <c r="E49" s="13">
        <v>24000</v>
      </c>
      <c r="F49" s="52">
        <v>24000</v>
      </c>
      <c r="G49" s="53">
        <v>24000</v>
      </c>
      <c r="H49" s="53"/>
    </row>
    <row r="50" spans="1:8">
      <c r="A50" s="3">
        <v>4027</v>
      </c>
      <c r="B50" s="39" t="s">
        <v>75</v>
      </c>
      <c r="C50" s="12" t="s">
        <v>29</v>
      </c>
      <c r="D50" s="10">
        <v>2450</v>
      </c>
      <c r="E50" s="13">
        <v>2450</v>
      </c>
      <c r="F50" s="52"/>
      <c r="G50" s="56">
        <v>0</v>
      </c>
      <c r="H50" s="56"/>
    </row>
    <row r="51" spans="1:8">
      <c r="A51" s="3">
        <v>4028</v>
      </c>
      <c r="B51" s="39" t="s">
        <v>76</v>
      </c>
      <c r="C51" s="15"/>
      <c r="D51" s="10">
        <v>300</v>
      </c>
      <c r="E51" s="13">
        <v>300</v>
      </c>
      <c r="F51" s="52">
        <v>300</v>
      </c>
      <c r="G51" s="53">
        <v>300</v>
      </c>
      <c r="H51" s="53"/>
    </row>
    <row r="52" spans="1:8">
      <c r="A52" s="3">
        <v>4421</v>
      </c>
      <c r="B52" s="39" t="s">
        <v>77</v>
      </c>
      <c r="C52" s="8" t="s">
        <v>78</v>
      </c>
      <c r="D52" s="10">
        <v>500</v>
      </c>
      <c r="E52" s="13">
        <v>500</v>
      </c>
      <c r="F52" s="52">
        <v>0</v>
      </c>
      <c r="G52" s="53">
        <v>0</v>
      </c>
      <c r="H52" s="53"/>
    </row>
    <row r="53" spans="1:8">
      <c r="A53" s="3">
        <v>4422</v>
      </c>
      <c r="B53" s="39" t="s">
        <v>79</v>
      </c>
      <c r="C53" s="15" t="s">
        <v>37</v>
      </c>
      <c r="D53" s="10">
        <v>3500</v>
      </c>
      <c r="E53" s="13">
        <v>3500</v>
      </c>
      <c r="F53" s="52"/>
      <c r="G53" s="53"/>
      <c r="H53" s="53"/>
    </row>
    <row r="54" spans="1:8" ht="9.75" customHeight="1">
      <c r="A54" s="16"/>
      <c r="B54" s="41"/>
      <c r="C54" s="17"/>
      <c r="D54" s="18"/>
      <c r="E54" s="19"/>
      <c r="F54" s="54"/>
      <c r="G54" s="54"/>
      <c r="H54" s="54"/>
    </row>
    <row r="55" spans="1:8">
      <c r="A55" s="3"/>
      <c r="B55" s="45" t="s">
        <v>80</v>
      </c>
      <c r="C55" s="26"/>
      <c r="D55" s="10">
        <f>SUM(D37:D53)</f>
        <v>451385</v>
      </c>
      <c r="E55" s="10">
        <f t="shared" ref="E55:G55" si="1">SUM(E37:E53)</f>
        <v>451385</v>
      </c>
      <c r="F55" s="52">
        <f t="shared" si="1"/>
        <v>487109</v>
      </c>
      <c r="G55" s="52">
        <f t="shared" si="1"/>
        <v>572450</v>
      </c>
      <c r="H55" s="53"/>
    </row>
    <row r="56" spans="1:8" ht="9.75" customHeight="1">
      <c r="A56" s="16"/>
      <c r="B56" s="41"/>
      <c r="C56" s="17"/>
      <c r="D56" s="18"/>
      <c r="E56" s="19"/>
      <c r="F56" s="54"/>
      <c r="G56" s="54"/>
      <c r="H56" s="54"/>
    </row>
    <row r="57" spans="1:8">
      <c r="A57" s="3"/>
      <c r="B57" s="38"/>
      <c r="D57" s="10"/>
      <c r="E57" s="13"/>
      <c r="F57" s="52"/>
      <c r="G57" s="53"/>
      <c r="H57" s="53"/>
    </row>
    <row r="58" spans="1:8">
      <c r="A58" s="3"/>
      <c r="B58" s="45" t="s">
        <v>81</v>
      </c>
      <c r="C58" s="26"/>
      <c r="D58" s="10"/>
      <c r="E58" s="13"/>
      <c r="F58" s="52"/>
      <c r="G58" s="53"/>
      <c r="H58" s="53"/>
    </row>
    <row r="59" spans="1:8">
      <c r="A59" s="3">
        <v>4012</v>
      </c>
      <c r="B59" s="39" t="s">
        <v>82</v>
      </c>
      <c r="C59" s="12" t="s">
        <v>45</v>
      </c>
      <c r="D59" s="10">
        <v>34650</v>
      </c>
      <c r="E59" s="13">
        <v>34650</v>
      </c>
      <c r="F59" s="52">
        <v>51475</v>
      </c>
      <c r="G59" s="53">
        <v>60000</v>
      </c>
      <c r="H59" s="53"/>
    </row>
    <row r="60" spans="1:8">
      <c r="A60" s="3">
        <v>4013</v>
      </c>
      <c r="B60" s="39" t="s">
        <v>83</v>
      </c>
      <c r="C60" s="12" t="s">
        <v>47</v>
      </c>
      <c r="D60" s="10">
        <v>9803</v>
      </c>
      <c r="E60" s="13">
        <v>9803</v>
      </c>
      <c r="F60" s="52">
        <v>12500</v>
      </c>
      <c r="G60" s="53">
        <v>17290</v>
      </c>
      <c r="H60" s="53"/>
    </row>
    <row r="61" spans="1:8">
      <c r="A61" s="3">
        <v>4024</v>
      </c>
      <c r="B61" s="39" t="s">
        <v>84</v>
      </c>
      <c r="C61" s="12" t="s">
        <v>85</v>
      </c>
      <c r="D61" s="10">
        <v>947</v>
      </c>
      <c r="E61" s="13">
        <v>947</v>
      </c>
      <c r="F61" s="52">
        <v>947</v>
      </c>
      <c r="G61" s="53">
        <v>2000</v>
      </c>
      <c r="H61" s="53"/>
    </row>
    <row r="62" spans="1:8">
      <c r="A62" s="3">
        <v>4101</v>
      </c>
      <c r="B62" s="39" t="s">
        <v>86</v>
      </c>
      <c r="C62" s="12" t="s">
        <v>87</v>
      </c>
      <c r="D62" s="10">
        <v>2500</v>
      </c>
      <c r="E62" s="13">
        <v>2500</v>
      </c>
      <c r="F62" s="52">
        <v>4000</v>
      </c>
      <c r="G62" s="53">
        <v>4000</v>
      </c>
      <c r="H62" s="53"/>
    </row>
    <row r="63" spans="1:8">
      <c r="A63" s="3">
        <v>4102</v>
      </c>
      <c r="B63" s="39" t="s">
        <v>88</v>
      </c>
      <c r="C63" s="12" t="s">
        <v>87</v>
      </c>
      <c r="D63" s="27">
        <v>2000</v>
      </c>
      <c r="E63" s="28">
        <v>2000</v>
      </c>
      <c r="F63" s="53">
        <v>2000</v>
      </c>
      <c r="G63" s="53">
        <v>2000</v>
      </c>
      <c r="H63" s="53"/>
    </row>
    <row r="64" spans="1:8">
      <c r="A64" s="3">
        <v>4105</v>
      </c>
      <c r="B64" s="39" t="s">
        <v>89</v>
      </c>
      <c r="C64" s="12" t="s">
        <v>87</v>
      </c>
      <c r="D64" s="27">
        <v>500</v>
      </c>
      <c r="E64" s="28">
        <v>500</v>
      </c>
      <c r="F64" s="53">
        <v>500</v>
      </c>
      <c r="G64" s="53">
        <v>500</v>
      </c>
      <c r="H64" s="53"/>
    </row>
    <row r="65" spans="1:8">
      <c r="A65" s="3">
        <v>4110</v>
      </c>
      <c r="B65" s="39" t="s">
        <v>90</v>
      </c>
      <c r="C65" s="12" t="s">
        <v>87</v>
      </c>
      <c r="D65" s="27">
        <v>2500</v>
      </c>
      <c r="E65" s="28">
        <v>2500</v>
      </c>
      <c r="F65" s="53">
        <v>3500</v>
      </c>
      <c r="G65" s="53">
        <v>3500</v>
      </c>
      <c r="H65" s="53"/>
    </row>
    <row r="66" spans="1:8">
      <c r="A66" s="3">
        <v>4112</v>
      </c>
      <c r="B66" s="39" t="s">
        <v>91</v>
      </c>
      <c r="C66" s="12" t="s">
        <v>87</v>
      </c>
      <c r="D66" s="27">
        <v>2500</v>
      </c>
      <c r="E66" s="28">
        <v>2500</v>
      </c>
      <c r="F66" s="53">
        <v>3500</v>
      </c>
      <c r="G66" s="53">
        <v>3500</v>
      </c>
      <c r="H66" s="53"/>
    </row>
    <row r="67" spans="1:8">
      <c r="A67" s="3">
        <v>4113</v>
      </c>
      <c r="B67" s="39" t="s">
        <v>92</v>
      </c>
      <c r="C67" s="12" t="s">
        <v>87</v>
      </c>
      <c r="D67" s="27">
        <v>600</v>
      </c>
      <c r="E67" s="28">
        <v>600</v>
      </c>
      <c r="F67" s="53">
        <v>850</v>
      </c>
      <c r="G67" s="53">
        <v>875</v>
      </c>
      <c r="H67" s="53"/>
    </row>
    <row r="68" spans="1:8">
      <c r="A68" s="8">
        <v>4114</v>
      </c>
      <c r="B68" s="39" t="s">
        <v>93</v>
      </c>
      <c r="C68" s="12" t="s">
        <v>87</v>
      </c>
      <c r="D68" s="27">
        <v>600</v>
      </c>
      <c r="E68" s="28">
        <v>600</v>
      </c>
      <c r="F68" s="53">
        <v>750</v>
      </c>
      <c r="G68" s="53">
        <v>750</v>
      </c>
      <c r="H68" s="53"/>
    </row>
    <row r="69" spans="1:8">
      <c r="A69" s="8">
        <v>4114</v>
      </c>
      <c r="B69" s="39" t="s">
        <v>93</v>
      </c>
      <c r="C69" s="15" t="s">
        <v>87</v>
      </c>
      <c r="D69" s="29">
        <v>0</v>
      </c>
      <c r="E69" s="21">
        <v>2000</v>
      </c>
      <c r="F69" s="52">
        <v>0</v>
      </c>
      <c r="G69" s="53">
        <v>0</v>
      </c>
      <c r="H69" s="53"/>
    </row>
    <row r="70" spans="1:8">
      <c r="A70" s="3">
        <v>4117</v>
      </c>
      <c r="B70" s="39" t="s">
        <v>79</v>
      </c>
      <c r="C70" s="15" t="s">
        <v>37</v>
      </c>
      <c r="D70" s="27">
        <v>-4000</v>
      </c>
      <c r="E70" s="28">
        <v>-4000</v>
      </c>
      <c r="F70" s="53">
        <v>0</v>
      </c>
      <c r="G70" s="53">
        <v>0</v>
      </c>
      <c r="H70" s="53"/>
    </row>
    <row r="71" spans="1:8">
      <c r="A71" s="3">
        <v>4203</v>
      </c>
      <c r="B71" s="43" t="s">
        <v>94</v>
      </c>
      <c r="C71" s="15"/>
      <c r="D71" s="10">
        <v>2000</v>
      </c>
      <c r="E71" s="13">
        <v>2000</v>
      </c>
      <c r="F71" s="53">
        <v>2500</v>
      </c>
      <c r="G71" s="53">
        <v>2500</v>
      </c>
      <c r="H71" s="53"/>
    </row>
    <row r="72" spans="1:8">
      <c r="A72" s="3">
        <v>4204</v>
      </c>
      <c r="B72" s="43" t="s">
        <v>95</v>
      </c>
      <c r="C72" s="15"/>
      <c r="D72" s="27">
        <v>6500</v>
      </c>
      <c r="E72" s="28">
        <v>6500</v>
      </c>
      <c r="F72" s="53">
        <v>5000</v>
      </c>
      <c r="G72" s="53">
        <v>5000</v>
      </c>
      <c r="H72" s="53"/>
    </row>
    <row r="73" spans="1:8">
      <c r="A73" s="3">
        <v>4205</v>
      </c>
      <c r="B73" s="43" t="s">
        <v>96</v>
      </c>
      <c r="C73" s="15"/>
      <c r="D73" s="27">
        <v>200</v>
      </c>
      <c r="E73" s="28">
        <v>200</v>
      </c>
      <c r="F73" s="53">
        <v>450</v>
      </c>
      <c r="G73" s="53">
        <v>450</v>
      </c>
      <c r="H73" s="53"/>
    </row>
    <row r="74" spans="1:8">
      <c r="A74" s="3">
        <v>4206</v>
      </c>
      <c r="B74" s="43" t="s">
        <v>97</v>
      </c>
      <c r="C74" s="15"/>
      <c r="D74" s="27">
        <v>120</v>
      </c>
      <c r="E74" s="28">
        <v>120</v>
      </c>
      <c r="F74" s="53">
        <v>400</v>
      </c>
      <c r="G74" s="53">
        <v>400</v>
      </c>
      <c r="H74" s="53"/>
    </row>
    <row r="75" spans="1:8">
      <c r="A75" s="3">
        <v>4301</v>
      </c>
      <c r="B75" s="39" t="s">
        <v>98</v>
      </c>
      <c r="C75" s="12" t="s">
        <v>99</v>
      </c>
      <c r="D75" s="10">
        <v>600</v>
      </c>
      <c r="E75" s="13">
        <v>600</v>
      </c>
      <c r="F75" s="53">
        <v>100</v>
      </c>
      <c r="G75" s="53">
        <v>100</v>
      </c>
      <c r="H75" s="53"/>
    </row>
    <row r="76" spans="1:8">
      <c r="A76" s="3">
        <v>4302</v>
      </c>
      <c r="B76" s="39" t="s">
        <v>100</v>
      </c>
      <c r="C76" s="8" t="s">
        <v>78</v>
      </c>
      <c r="D76" s="27">
        <v>1500</v>
      </c>
      <c r="E76" s="28">
        <v>1500</v>
      </c>
      <c r="F76" s="53"/>
      <c r="G76" s="53">
        <v>0</v>
      </c>
      <c r="H76" s="53"/>
    </row>
    <row r="77" spans="1:8">
      <c r="A77" s="3">
        <v>4303</v>
      </c>
      <c r="B77" s="39" t="s">
        <v>101</v>
      </c>
      <c r="C77" s="12" t="s">
        <v>99</v>
      </c>
      <c r="D77" s="10">
        <v>1500</v>
      </c>
      <c r="E77" s="13">
        <v>1500</v>
      </c>
      <c r="F77" s="53">
        <v>350</v>
      </c>
      <c r="G77" s="53">
        <v>350</v>
      </c>
      <c r="H77" s="53"/>
    </row>
    <row r="78" spans="1:8">
      <c r="A78" s="3">
        <v>4304</v>
      </c>
      <c r="B78" s="39" t="s">
        <v>102</v>
      </c>
      <c r="C78" s="12" t="s">
        <v>99</v>
      </c>
      <c r="D78" s="10">
        <v>100</v>
      </c>
      <c r="E78" s="13">
        <v>100</v>
      </c>
      <c r="F78" s="53">
        <v>500</v>
      </c>
      <c r="G78" s="53">
        <v>500</v>
      </c>
      <c r="H78" s="53"/>
    </row>
    <row r="79" spans="1:8">
      <c r="A79" s="3">
        <v>4305</v>
      </c>
      <c r="B79" s="39" t="s">
        <v>103</v>
      </c>
      <c r="C79" s="12" t="s">
        <v>99</v>
      </c>
      <c r="D79" s="27">
        <v>700</v>
      </c>
      <c r="E79" s="28">
        <v>700</v>
      </c>
      <c r="F79" s="53">
        <v>500</v>
      </c>
      <c r="G79" s="53">
        <v>500</v>
      </c>
      <c r="H79" s="53"/>
    </row>
    <row r="80" spans="1:8">
      <c r="A80" s="3">
        <v>4306</v>
      </c>
      <c r="B80" s="43" t="s">
        <v>104</v>
      </c>
      <c r="C80" s="12" t="s">
        <v>99</v>
      </c>
      <c r="D80" s="27">
        <v>200</v>
      </c>
      <c r="E80" s="28">
        <v>200</v>
      </c>
      <c r="F80" s="53">
        <v>500</v>
      </c>
      <c r="G80" s="53">
        <v>500</v>
      </c>
      <c r="H80" s="53"/>
    </row>
    <row r="81" spans="1:8">
      <c r="A81" s="3">
        <v>4307</v>
      </c>
      <c r="B81" s="39" t="s">
        <v>105</v>
      </c>
      <c r="C81" s="12" t="s">
        <v>99</v>
      </c>
      <c r="D81" s="27">
        <v>200</v>
      </c>
      <c r="E81" s="28">
        <v>200</v>
      </c>
      <c r="F81" s="53">
        <v>500</v>
      </c>
      <c r="G81" s="53">
        <v>500</v>
      </c>
      <c r="H81" s="53"/>
    </row>
    <row r="82" spans="1:8">
      <c r="A82" s="3">
        <v>4308</v>
      </c>
      <c r="B82" s="39" t="s">
        <v>106</v>
      </c>
      <c r="C82" s="12" t="s">
        <v>99</v>
      </c>
      <c r="D82" s="27"/>
      <c r="E82" s="28"/>
      <c r="F82" s="53"/>
      <c r="G82" s="53"/>
      <c r="H82" s="53"/>
    </row>
    <row r="83" spans="1:8">
      <c r="A83" s="3">
        <v>4309</v>
      </c>
      <c r="B83" s="43" t="s">
        <v>107</v>
      </c>
      <c r="C83" s="12" t="s">
        <v>99</v>
      </c>
      <c r="D83" s="27">
        <v>2000</v>
      </c>
      <c r="E83" s="28">
        <v>2000</v>
      </c>
      <c r="F83" s="53">
        <v>2500</v>
      </c>
      <c r="G83" s="53">
        <v>2500</v>
      </c>
      <c r="H83" s="53"/>
    </row>
    <row r="84" spans="1:8">
      <c r="A84" s="3">
        <v>4310</v>
      </c>
      <c r="B84" s="43" t="s">
        <v>108</v>
      </c>
      <c r="C84" s="12" t="s">
        <v>99</v>
      </c>
      <c r="D84" s="27">
        <v>4000</v>
      </c>
      <c r="E84" s="28">
        <v>4000</v>
      </c>
      <c r="F84" s="53">
        <v>5800</v>
      </c>
      <c r="G84" s="53">
        <v>5800</v>
      </c>
      <c r="H84" s="53"/>
    </row>
    <row r="85" spans="1:8">
      <c r="A85" s="3">
        <v>4311</v>
      </c>
      <c r="B85" s="39" t="s">
        <v>109</v>
      </c>
      <c r="C85" s="15"/>
      <c r="D85" s="27">
        <v>7000</v>
      </c>
      <c r="E85" s="28">
        <v>7000</v>
      </c>
      <c r="F85" s="53">
        <v>6000</v>
      </c>
      <c r="G85" s="53">
        <v>6000</v>
      </c>
      <c r="H85" s="53"/>
    </row>
    <row r="86" spans="1:8">
      <c r="A86" s="3">
        <v>4313</v>
      </c>
      <c r="B86" s="39" t="s">
        <v>110</v>
      </c>
      <c r="C86" s="12" t="s">
        <v>99</v>
      </c>
      <c r="D86" s="27">
        <v>3500</v>
      </c>
      <c r="E86" s="28">
        <v>3500</v>
      </c>
      <c r="F86" s="53">
        <v>3400</v>
      </c>
      <c r="G86" s="53">
        <v>3400</v>
      </c>
      <c r="H86" s="53"/>
    </row>
    <row r="87" spans="1:8">
      <c r="A87" s="3">
        <v>4350</v>
      </c>
      <c r="B87" s="39" t="s">
        <v>111</v>
      </c>
      <c r="C87" s="12" t="s">
        <v>87</v>
      </c>
      <c r="D87" s="27">
        <v>1800</v>
      </c>
      <c r="E87" s="28">
        <v>1800</v>
      </c>
      <c r="F87" s="53">
        <v>3600</v>
      </c>
      <c r="G87" s="53">
        <v>3600</v>
      </c>
      <c r="H87" s="53"/>
    </row>
    <row r="88" spans="1:8">
      <c r="A88" s="3">
        <v>4403</v>
      </c>
      <c r="B88" s="39" t="s">
        <v>112</v>
      </c>
      <c r="C88" s="12" t="s">
        <v>113</v>
      </c>
      <c r="D88" s="27">
        <v>7000</v>
      </c>
      <c r="E88" s="28">
        <v>7000</v>
      </c>
      <c r="F88" s="53">
        <v>8000</v>
      </c>
      <c r="G88" s="53">
        <v>13000</v>
      </c>
      <c r="H88" s="53"/>
    </row>
    <row r="89" spans="1:8">
      <c r="A89" s="3">
        <v>4404</v>
      </c>
      <c r="B89" s="39" t="s">
        <v>114</v>
      </c>
      <c r="C89" s="15"/>
      <c r="D89" s="27">
        <v>650</v>
      </c>
      <c r="E89" s="28">
        <v>650</v>
      </c>
      <c r="F89" s="53">
        <v>650</v>
      </c>
      <c r="G89" s="53">
        <v>650</v>
      </c>
      <c r="H89" s="53"/>
    </row>
    <row r="90" spans="1:8">
      <c r="A90" s="3">
        <v>4405</v>
      </c>
      <c r="B90" s="39" t="s">
        <v>115</v>
      </c>
      <c r="C90" s="12" t="s">
        <v>116</v>
      </c>
      <c r="D90" s="10">
        <v>600</v>
      </c>
      <c r="E90" s="13">
        <v>600</v>
      </c>
      <c r="F90" s="52">
        <v>0</v>
      </c>
      <c r="G90" s="53">
        <v>0</v>
      </c>
      <c r="H90" s="53"/>
    </row>
    <row r="91" spans="1:8">
      <c r="A91" s="3">
        <v>4406</v>
      </c>
      <c r="B91" s="39" t="s">
        <v>117</v>
      </c>
      <c r="C91" s="12" t="s">
        <v>118</v>
      </c>
      <c r="D91" s="10">
        <v>500</v>
      </c>
      <c r="E91" s="13">
        <v>500</v>
      </c>
      <c r="F91" s="52">
        <v>500</v>
      </c>
      <c r="G91" s="53">
        <v>300</v>
      </c>
      <c r="H91" s="53"/>
    </row>
    <row r="92" spans="1:8">
      <c r="A92" s="3">
        <v>4407</v>
      </c>
      <c r="B92" s="43" t="s">
        <v>119</v>
      </c>
      <c r="C92" s="22" t="s">
        <v>120</v>
      </c>
      <c r="D92" s="10">
        <v>500</v>
      </c>
      <c r="E92" s="13">
        <v>500</v>
      </c>
      <c r="F92" s="52">
        <v>300</v>
      </c>
      <c r="G92" s="53">
        <v>300</v>
      </c>
      <c r="H92" s="53"/>
    </row>
    <row r="93" spans="1:8">
      <c r="A93" s="3">
        <v>4408</v>
      </c>
      <c r="B93" s="43" t="s">
        <v>121</v>
      </c>
      <c r="C93" s="22" t="s">
        <v>122</v>
      </c>
      <c r="D93" s="10">
        <v>1000</v>
      </c>
      <c r="E93" s="13">
        <v>1000</v>
      </c>
      <c r="F93" s="52">
        <v>3000</v>
      </c>
      <c r="G93" s="53">
        <v>3000</v>
      </c>
      <c r="H93" s="53"/>
    </row>
    <row r="94" spans="1:8">
      <c r="A94" s="3">
        <v>4409</v>
      </c>
      <c r="B94" s="43" t="s">
        <v>123</v>
      </c>
      <c r="C94" s="12" t="s">
        <v>113</v>
      </c>
      <c r="D94" s="10">
        <v>0</v>
      </c>
      <c r="E94" s="13">
        <v>250</v>
      </c>
      <c r="F94" s="52">
        <v>3000</v>
      </c>
      <c r="G94" s="53">
        <v>3000</v>
      </c>
      <c r="H94" s="53"/>
    </row>
    <row r="95" spans="1:8">
      <c r="A95" s="3">
        <v>4410</v>
      </c>
      <c r="B95" s="43" t="s">
        <v>124</v>
      </c>
      <c r="C95" s="12" t="s">
        <v>99</v>
      </c>
      <c r="D95" s="10">
        <v>100</v>
      </c>
      <c r="E95" s="13">
        <v>100</v>
      </c>
      <c r="F95" s="52">
        <v>100</v>
      </c>
      <c r="G95" s="53">
        <v>100</v>
      </c>
      <c r="H95" s="53"/>
    </row>
    <row r="96" spans="1:8">
      <c r="A96" s="3">
        <v>4411</v>
      </c>
      <c r="B96" s="43" t="s">
        <v>125</v>
      </c>
      <c r="C96" s="22" t="s">
        <v>126</v>
      </c>
      <c r="D96" s="10">
        <v>2600</v>
      </c>
      <c r="E96" s="13">
        <v>2600</v>
      </c>
      <c r="F96" s="52">
        <v>3200</v>
      </c>
      <c r="G96" s="53">
        <v>3200</v>
      </c>
      <c r="H96" s="53"/>
    </row>
    <row r="97" spans="1:8">
      <c r="A97" s="3">
        <v>4412</v>
      </c>
      <c r="B97" s="43" t="s">
        <v>127</v>
      </c>
      <c r="C97" s="22" t="s">
        <v>128</v>
      </c>
      <c r="D97" s="10">
        <v>1600</v>
      </c>
      <c r="E97" s="13">
        <v>1600</v>
      </c>
      <c r="F97" s="52">
        <v>1600</v>
      </c>
      <c r="G97" s="53">
        <v>6200</v>
      </c>
      <c r="H97" s="53"/>
    </row>
    <row r="98" spans="1:8">
      <c r="A98" s="3">
        <v>4413</v>
      </c>
      <c r="B98" s="43" t="s">
        <v>129</v>
      </c>
      <c r="C98" s="22" t="s">
        <v>130</v>
      </c>
      <c r="D98" s="10">
        <v>2200</v>
      </c>
      <c r="E98" s="13">
        <v>2200</v>
      </c>
      <c r="F98" s="52">
        <v>1500</v>
      </c>
      <c r="G98" s="53">
        <v>1500</v>
      </c>
      <c r="H98" s="53"/>
    </row>
    <row r="99" spans="1:8">
      <c r="A99" s="3">
        <v>4414</v>
      </c>
      <c r="B99" s="43" t="s">
        <v>131</v>
      </c>
      <c r="C99" s="22" t="s">
        <v>132</v>
      </c>
      <c r="D99" s="10">
        <v>400</v>
      </c>
      <c r="E99" s="13">
        <v>400</v>
      </c>
      <c r="F99" s="52">
        <v>500</v>
      </c>
      <c r="G99" s="53">
        <v>500</v>
      </c>
      <c r="H99" s="53"/>
    </row>
    <row r="100" spans="1:8">
      <c r="A100" s="3">
        <v>4415</v>
      </c>
      <c r="B100" s="39" t="s">
        <v>133</v>
      </c>
      <c r="C100" s="12" t="s">
        <v>134</v>
      </c>
      <c r="D100" s="10">
        <v>1300</v>
      </c>
      <c r="E100" s="13">
        <v>1300</v>
      </c>
      <c r="F100" s="52">
        <v>1300</v>
      </c>
      <c r="G100" s="56">
        <v>1300</v>
      </c>
      <c r="H100" s="56"/>
    </row>
    <row r="101" spans="1:8">
      <c r="A101" s="3">
        <v>4416</v>
      </c>
      <c r="B101" s="39" t="s">
        <v>135</v>
      </c>
      <c r="C101" s="12" t="s">
        <v>113</v>
      </c>
      <c r="D101" s="10">
        <v>7500</v>
      </c>
      <c r="E101" s="13">
        <v>8000</v>
      </c>
      <c r="F101" s="52">
        <v>10000</v>
      </c>
      <c r="G101" s="53">
        <v>12000</v>
      </c>
      <c r="H101" s="53"/>
    </row>
    <row r="102" spans="1:8">
      <c r="A102" s="3">
        <v>4417</v>
      </c>
      <c r="B102" s="39" t="s">
        <v>48</v>
      </c>
      <c r="C102" s="22" t="s">
        <v>49</v>
      </c>
      <c r="D102" s="10">
        <v>7500</v>
      </c>
      <c r="E102" s="13">
        <v>7500</v>
      </c>
      <c r="F102" s="52">
        <v>5000</v>
      </c>
      <c r="G102" s="53">
        <v>6123</v>
      </c>
      <c r="H102" s="53"/>
    </row>
    <row r="103" spans="1:8">
      <c r="A103" s="3">
        <v>4418</v>
      </c>
      <c r="B103" s="39" t="s">
        <v>136</v>
      </c>
      <c r="C103" s="12" t="s">
        <v>137</v>
      </c>
      <c r="D103" s="10">
        <v>500</v>
      </c>
      <c r="E103" s="13">
        <v>500</v>
      </c>
      <c r="F103" s="52">
        <v>100</v>
      </c>
      <c r="G103" s="53">
        <v>100</v>
      </c>
      <c r="H103" s="53"/>
    </row>
    <row r="104" spans="1:8">
      <c r="A104" s="3">
        <v>4419</v>
      </c>
      <c r="B104" s="39" t="s">
        <v>138</v>
      </c>
      <c r="C104" s="12" t="s">
        <v>139</v>
      </c>
      <c r="D104" s="10">
        <v>1310</v>
      </c>
      <c r="E104" s="13">
        <v>1310</v>
      </c>
      <c r="F104" s="52">
        <v>1310</v>
      </c>
      <c r="G104" s="53">
        <v>25000</v>
      </c>
      <c r="H104" s="53"/>
    </row>
    <row r="105" spans="1:8" ht="9.75" customHeight="1">
      <c r="A105" s="16"/>
      <c r="B105" s="41"/>
      <c r="C105" s="17"/>
      <c r="D105" s="18"/>
      <c r="E105" s="19"/>
      <c r="F105" s="54"/>
      <c r="G105" s="54"/>
      <c r="H105" s="54"/>
    </row>
    <row r="106" spans="1:8">
      <c r="A106" s="3"/>
      <c r="B106" s="44" t="s">
        <v>140</v>
      </c>
      <c r="C106" s="23"/>
      <c r="D106" s="10">
        <f>SUM(D59:D104)</f>
        <v>119780</v>
      </c>
      <c r="E106" s="10">
        <f t="shared" ref="E106:F106" si="2">SUM(E59:E104)</f>
        <v>122530</v>
      </c>
      <c r="F106" s="52">
        <f t="shared" si="2"/>
        <v>152182</v>
      </c>
      <c r="G106" s="52">
        <f>SUM(G59:G104)</f>
        <v>202788</v>
      </c>
      <c r="H106" s="53"/>
    </row>
    <row r="107" spans="1:8" ht="9.75" customHeight="1">
      <c r="A107" s="16"/>
      <c r="B107" s="41"/>
      <c r="C107" s="17"/>
      <c r="D107" s="18"/>
      <c r="E107" s="19"/>
      <c r="F107" s="54"/>
      <c r="G107" s="54"/>
      <c r="H107" s="54"/>
    </row>
    <row r="108" spans="1:8" ht="11.25" customHeight="1">
      <c r="A108" s="3"/>
      <c r="B108" s="39"/>
      <c r="C108" s="12"/>
      <c r="D108" s="10"/>
      <c r="E108" s="13"/>
      <c r="F108" s="52"/>
      <c r="G108" s="53"/>
      <c r="H108" s="53"/>
    </row>
    <row r="109" spans="1:8" ht="22.5" customHeight="1">
      <c r="A109" s="30"/>
      <c r="B109" s="46" t="s">
        <v>141</v>
      </c>
      <c r="C109" s="31"/>
      <c r="D109" s="32">
        <f>D106+D55</f>
        <v>571165</v>
      </c>
      <c r="E109" s="32">
        <f t="shared" ref="E109" si="3">E106+E55</f>
        <v>573915</v>
      </c>
      <c r="F109" s="57">
        <f>F106+F55</f>
        <v>639291</v>
      </c>
      <c r="G109" s="57">
        <f>G106+G55</f>
        <v>775238</v>
      </c>
      <c r="H109" s="53"/>
    </row>
    <row r="110" spans="1:8" ht="11.25" customHeight="1">
      <c r="A110" s="3"/>
      <c r="B110" s="39"/>
      <c r="C110" s="12"/>
      <c r="D110" s="10"/>
      <c r="E110" s="13"/>
      <c r="F110" s="52"/>
      <c r="G110" s="53"/>
      <c r="H110" s="53"/>
    </row>
    <row r="111" spans="1:8" ht="21.75" customHeight="1">
      <c r="A111" s="33"/>
      <c r="B111" s="47" t="s">
        <v>142</v>
      </c>
      <c r="C111" s="34"/>
      <c r="D111" s="35">
        <f>D33-D109</f>
        <v>-10600</v>
      </c>
      <c r="E111" s="35">
        <f t="shared" ref="E111" si="4">E33-E109</f>
        <v>-10600</v>
      </c>
      <c r="F111" s="58">
        <f>F33-F109</f>
        <v>-24100</v>
      </c>
      <c r="G111" s="58">
        <f>G33-G109</f>
        <v>0</v>
      </c>
      <c r="H111" s="53">
        <v>0</v>
      </c>
    </row>
    <row r="112" spans="1:8">
      <c r="D112" s="37"/>
      <c r="H112" s="53"/>
    </row>
    <row r="113" spans="4:8">
      <c r="D113" s="37"/>
      <c r="H113" s="53"/>
    </row>
    <row r="114" spans="4:8">
      <c r="H114" s="53"/>
    </row>
  </sheetData>
  <phoneticPr fontId="2" type="noConversion"/>
  <printOptions horizontalCentered="1"/>
  <pageMargins left="0.2" right="0.2" top="0.75" bottom="0.75" header="0.3" footer="0.3"/>
  <pageSetup orientation="landscape" r:id="rId1"/>
  <headerFooter>
    <oddHeader>Page &amp;P&amp;RBudget 2026-2027</oddHeader>
    <oddFooter>&amp;L&amp;Z&amp;F&amp;A&amp;R&amp;P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Kopcho</dc:creator>
  <cp:keywords/>
  <dc:description/>
  <cp:lastModifiedBy/>
  <cp:revision/>
  <dcterms:created xsi:type="dcterms:W3CDTF">2022-10-31T19:25:15Z</dcterms:created>
  <dcterms:modified xsi:type="dcterms:W3CDTF">2026-05-20T15:32:08Z</dcterms:modified>
  <cp:category/>
  <cp:contentStatus/>
</cp:coreProperties>
</file>